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6" windowHeight="10992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'дод7'!$10:$13</definedName>
    <definedName name="_xlnm.Print_Area" localSheetId="0">'дод7'!$A$1:$J$28</definedName>
  </definedNames>
  <calcPr fullCalcOnLoad="1"/>
</workbook>
</file>

<file path=xl/sharedStrings.xml><?xml version="1.0" encoding="utf-8"?>
<sst xmlns="http://schemas.openxmlformats.org/spreadsheetml/2006/main" count="48" uniqueCount="36">
  <si>
    <t xml:space="preserve">Всього видатків </t>
  </si>
  <si>
    <t>Погоджено:</t>
  </si>
  <si>
    <t>Начальник фінансового управління</t>
  </si>
  <si>
    <t>виконавчого комітету міської ради</t>
  </si>
  <si>
    <t>Код функціональної класифікації видатків та кредитування бюджету</t>
  </si>
  <si>
    <t xml:space="preserve">Код програмної класифікації видатків та кредитування місцевого бюджету 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</si>
  <si>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</si>
  <si>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</si>
  <si>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Валентина КРАВЧУК</t>
  </si>
  <si>
    <t>(код бюджету)</t>
  </si>
  <si>
    <t>Найменування інвестиційного проекту</t>
  </si>
  <si>
    <t>Загальний період реалізації проекту (рік початку і завершення)</t>
  </si>
  <si>
    <t>Загальна вартість проекту, гривень</t>
  </si>
  <si>
    <t>Обсяг капітальних вкладень місцевого бюджету  всього, гривень</t>
  </si>
  <si>
    <t>Обсяги капітальних вкладень бюджету у розрізі інвестиційних проектів у 2023 році</t>
  </si>
  <si>
    <t>Обсяг капітальних вкладень місцевого бюджету  у 2023 році, гривень</t>
  </si>
  <si>
    <t>Очікуваний рівень готовності проекту на кінець 2023 року, %</t>
  </si>
  <si>
    <t>0443</t>
  </si>
  <si>
    <t>Будівництво освітніх установ та закладів</t>
  </si>
  <si>
    <t>Нове будівництво закладу дошкільної освіти освіти (ясла садок) по вул. Енергетиків в м. Нетішин Хмельницької області</t>
  </si>
  <si>
    <t>2021-2023</t>
  </si>
  <si>
    <t>Реалізація інших заходів щодо соціально-економічного розвитку територій</t>
  </si>
  <si>
    <t>0490</t>
  </si>
  <si>
    <t>Нове будівництво пішохідного моста через р. Горинь в районі вул. Михайлова м. Нетішин Хмельницької області</t>
  </si>
  <si>
    <t>Нове будівництво вуличного освітлення (зони пішохідного мосту через р.Горинь) в районі вул. Михайлова м. Нетішин Хмельницької області</t>
  </si>
  <si>
    <t xml:space="preserve">Нове будівництво спортивного майданчика із штучним покриттям для гри у мініфутбул за адресою: м. Нетішин, вул. Будівельників, 5 </t>
  </si>
  <si>
    <t>Реконструкція (облаштування спортивного майданчика) Нетішинського навчально-виховного комплексу "Загальноосвітня школа І-ІІ ступенів та ліцей" по пров. Миру, 5 у м. Нетішин, Хмельницької області</t>
  </si>
  <si>
    <t>Реконструкція будівлі центру соціальних служб для молоді під будівлю позашкільного навчального закладу по пр. Курчатова, 8 м. Нетішин Хмельницької області</t>
  </si>
  <si>
    <t>2020-2023</t>
  </si>
  <si>
    <t>2017-2023</t>
  </si>
  <si>
    <t>Керуючий справами</t>
  </si>
  <si>
    <t>Любов ОЦАБРИКА</t>
  </si>
  <si>
    <t>до рішення виконавчого</t>
  </si>
  <si>
    <t>комітету міської ради</t>
  </si>
  <si>
    <t>__.02.2023 №    /2023</t>
  </si>
  <si>
    <t>Додаток 5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</si>
</sst>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"/>
    <numFmt numFmtId="211" formatCode="#,##0.0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210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210" fontId="8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11" fontId="0" fillId="0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Fill="1" applyAlignment="1">
      <alignment wrapText="1"/>
    </xf>
    <xf numFmtId="0" fontId="16" fillId="0" borderId="10" xfId="0" applyNumberFormat="1" applyFont="1" applyBorder="1" applyAlignment="1" quotePrefix="1">
      <alignment horizontal="center" vertical="center" wrapText="1"/>
    </xf>
    <xf numFmtId="4" fontId="16" fillId="0" borderId="10" xfId="0" applyNumberFormat="1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49" fontId="16" fillId="0" borderId="10" xfId="0" applyNumberFormat="1" applyFont="1" applyBorder="1" applyAlignment="1" quotePrefix="1">
      <alignment horizontal="center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4" fontId="14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0" fillId="0" borderId="0" xfId="0" applyAlignment="1">
      <alignment/>
    </xf>
    <xf numFmtId="0" fontId="11" fillId="0" borderId="0" xfId="53" applyFont="1" applyFill="1">
      <alignment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showZeros="0" tabSelected="1" view="pageBreakPreview" zoomScale="85" zoomScaleSheetLayoutView="85" zoomScalePageLayoutView="0" workbookViewId="0" topLeftCell="A1">
      <pane xSplit="4" ySplit="14" topLeftCell="E59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F10" sqref="F10:F13"/>
    </sheetView>
  </sheetViews>
  <sheetFormatPr defaultColWidth="9.125" defaultRowHeight="12.75"/>
  <cols>
    <col min="1" max="1" width="11.50390625" style="1" customWidth="1"/>
    <col min="2" max="2" width="12.375" style="1" customWidth="1"/>
    <col min="3" max="3" width="10.375" style="1" customWidth="1"/>
    <col min="4" max="4" width="33.875" style="1" customWidth="1"/>
    <col min="5" max="5" width="42.375" style="1" customWidth="1"/>
    <col min="6" max="6" width="14.875" style="1" customWidth="1"/>
    <col min="7" max="7" width="15.00390625" style="1" customWidth="1"/>
    <col min="8" max="8" width="17.00390625" style="1" customWidth="1"/>
    <col min="9" max="9" width="15.375" style="1" customWidth="1"/>
    <col min="10" max="10" width="11.50390625" style="1" customWidth="1"/>
    <col min="11" max="11" width="11.625" style="1" bestFit="1" customWidth="1"/>
    <col min="12" max="16384" width="9.125" style="1" customWidth="1"/>
  </cols>
  <sheetData>
    <row r="1" spans="6:10" ht="18">
      <c r="F1" s="15"/>
      <c r="G1" s="24"/>
      <c r="H1" s="15" t="s">
        <v>35</v>
      </c>
      <c r="I1" s="14"/>
      <c r="J1" s="14"/>
    </row>
    <row r="2" spans="6:10" ht="18">
      <c r="F2" s="29"/>
      <c r="G2" s="14"/>
      <c r="H2" s="34" t="s">
        <v>32</v>
      </c>
      <c r="I2" s="14"/>
      <c r="J2" s="14"/>
    </row>
    <row r="3" spans="6:10" ht="18">
      <c r="F3" s="29"/>
      <c r="G3" s="14"/>
      <c r="H3" s="34" t="s">
        <v>33</v>
      </c>
      <c r="I3" s="14"/>
      <c r="J3" s="14"/>
    </row>
    <row r="4" spans="6:11" ht="18">
      <c r="F4" s="30"/>
      <c r="G4" s="31"/>
      <c r="H4" s="34" t="s">
        <v>34</v>
      </c>
      <c r="I4" s="31"/>
      <c r="J4" s="13"/>
      <c r="K4" s="13"/>
    </row>
    <row r="5" spans="6:11" ht="18">
      <c r="F5" s="15"/>
      <c r="G5" s="15"/>
      <c r="H5" s="15"/>
      <c r="I5" s="14"/>
      <c r="J5" s="14"/>
      <c r="K5" s="13"/>
    </row>
    <row r="6" spans="1:10" ht="12.75">
      <c r="A6" s="41" t="s">
        <v>14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9" customHeight="1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ht="15">
      <c r="A8" s="43">
        <v>2254600000</v>
      </c>
      <c r="B8" s="44"/>
      <c r="C8" s="17"/>
      <c r="D8" s="17"/>
      <c r="E8" s="17"/>
      <c r="F8" s="17"/>
      <c r="G8" s="17"/>
      <c r="H8" s="17"/>
      <c r="I8" s="17"/>
      <c r="J8" s="17"/>
    </row>
    <row r="9" spans="1:10" ht="15">
      <c r="A9" s="39" t="s">
        <v>9</v>
      </c>
      <c r="B9" s="40"/>
      <c r="C9" s="5"/>
      <c r="D9" s="5"/>
      <c r="E9" s="5"/>
      <c r="F9" s="5"/>
      <c r="G9" s="5"/>
      <c r="H9" s="5"/>
      <c r="I9" s="5"/>
      <c r="J9" s="5"/>
    </row>
    <row r="10" spans="1:10" ht="12.75" customHeight="1">
      <c r="A10" s="36" t="s">
        <v>5</v>
      </c>
      <c r="B10" s="35" t="s">
        <v>6</v>
      </c>
      <c r="C10" s="36" t="s">
        <v>4</v>
      </c>
      <c r="D10" s="36" t="s">
        <v>7</v>
      </c>
      <c r="E10" s="45" t="s">
        <v>10</v>
      </c>
      <c r="F10" s="45" t="s">
        <v>11</v>
      </c>
      <c r="G10" s="36" t="s">
        <v>12</v>
      </c>
      <c r="H10" s="36" t="s">
        <v>13</v>
      </c>
      <c r="I10" s="36" t="s">
        <v>15</v>
      </c>
      <c r="J10" s="36" t="s">
        <v>16</v>
      </c>
    </row>
    <row r="11" spans="1:10" ht="36.75" customHeight="1">
      <c r="A11" s="37"/>
      <c r="B11" s="35"/>
      <c r="C11" s="37"/>
      <c r="D11" s="37"/>
      <c r="E11" s="45"/>
      <c r="F11" s="45"/>
      <c r="G11" s="37"/>
      <c r="H11" s="37"/>
      <c r="I11" s="37"/>
      <c r="J11" s="37"/>
    </row>
    <row r="12" spans="1:10" ht="12.75" customHeight="1">
      <c r="A12" s="37"/>
      <c r="B12" s="35"/>
      <c r="C12" s="37"/>
      <c r="D12" s="37"/>
      <c r="E12" s="45"/>
      <c r="F12" s="45"/>
      <c r="G12" s="37"/>
      <c r="H12" s="37"/>
      <c r="I12" s="37"/>
      <c r="J12" s="37"/>
    </row>
    <row r="13" spans="1:10" ht="98.25" customHeight="1">
      <c r="A13" s="38"/>
      <c r="B13" s="35"/>
      <c r="C13" s="38"/>
      <c r="D13" s="38"/>
      <c r="E13" s="45"/>
      <c r="F13" s="45"/>
      <c r="G13" s="38"/>
      <c r="H13" s="38"/>
      <c r="I13" s="38"/>
      <c r="J13" s="38"/>
    </row>
    <row r="14" spans="1:10" s="6" customFormat="1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2">
        <v>9</v>
      </c>
      <c r="J14" s="2">
        <v>10</v>
      </c>
    </row>
    <row r="15" spans="1:10" s="11" customFormat="1" ht="62.25">
      <c r="A15" s="18">
        <v>1517321</v>
      </c>
      <c r="B15" s="18">
        <v>7321</v>
      </c>
      <c r="C15" s="25" t="s">
        <v>17</v>
      </c>
      <c r="D15" s="19" t="s">
        <v>18</v>
      </c>
      <c r="E15" s="20" t="s">
        <v>25</v>
      </c>
      <c r="F15" s="21" t="s">
        <v>20</v>
      </c>
      <c r="G15" s="26">
        <f>1792476.59+17753+134310.41</f>
        <v>1944540</v>
      </c>
      <c r="H15" s="26">
        <f>1792476.59+17753+134310.41</f>
        <v>1944540</v>
      </c>
      <c r="I15" s="27">
        <f>89770.41+44540</f>
        <v>134310.41</v>
      </c>
      <c r="J15" s="22">
        <v>1</v>
      </c>
    </row>
    <row r="16" spans="1:10" s="11" customFormat="1" ht="75" customHeight="1">
      <c r="A16" s="18">
        <v>1517321</v>
      </c>
      <c r="B16" s="18">
        <v>7321</v>
      </c>
      <c r="C16" s="25" t="s">
        <v>17</v>
      </c>
      <c r="D16" s="19" t="s">
        <v>18</v>
      </c>
      <c r="E16" s="20" t="s">
        <v>19</v>
      </c>
      <c r="F16" s="21" t="s">
        <v>20</v>
      </c>
      <c r="G16" s="28">
        <v>72400526</v>
      </c>
      <c r="H16" s="26">
        <f>471655.52+92780.16+7746.18+11529603</f>
        <v>12101784.86</v>
      </c>
      <c r="I16" s="27">
        <f>9992253.82+823589.82+713759.36</f>
        <v>11529603</v>
      </c>
      <c r="J16" s="22">
        <f>H16/G16</f>
        <v>0.1671505102048568</v>
      </c>
    </row>
    <row r="17" spans="1:10" s="11" customFormat="1" ht="130.5" customHeight="1">
      <c r="A17" s="18">
        <v>1517321</v>
      </c>
      <c r="B17" s="18">
        <v>7321</v>
      </c>
      <c r="C17" s="25" t="s">
        <v>17</v>
      </c>
      <c r="D17" s="19" t="s">
        <v>18</v>
      </c>
      <c r="E17" s="20" t="s">
        <v>26</v>
      </c>
      <c r="F17" s="21" t="s">
        <v>20</v>
      </c>
      <c r="G17" s="28">
        <v>7293535</v>
      </c>
      <c r="H17" s="26">
        <f>12000+33236.19+6339030.6+657790</f>
        <v>7042056.79</v>
      </c>
      <c r="I17" s="27">
        <v>657790</v>
      </c>
      <c r="J17" s="22">
        <v>1</v>
      </c>
    </row>
    <row r="18" spans="1:10" s="11" customFormat="1" ht="78">
      <c r="A18" s="18">
        <v>1517321</v>
      </c>
      <c r="B18" s="18">
        <v>7321</v>
      </c>
      <c r="C18" s="25" t="s">
        <v>17</v>
      </c>
      <c r="D18" s="19" t="s">
        <v>18</v>
      </c>
      <c r="E18" s="20" t="s">
        <v>27</v>
      </c>
      <c r="F18" s="21" t="s">
        <v>29</v>
      </c>
      <c r="G18" s="28">
        <v>72035470</v>
      </c>
      <c r="H18" s="26">
        <f>160349.65+7457053.85+5980190.84+8246592.67-1971.57+4046197.37+3643574.78+41394406</f>
        <v>70926393.59</v>
      </c>
      <c r="I18" s="27">
        <f>36406+1222300+40135700</f>
        <v>41394406</v>
      </c>
      <c r="J18" s="22">
        <v>1</v>
      </c>
    </row>
    <row r="19" spans="1:10" s="11" customFormat="1" ht="87" customHeight="1">
      <c r="A19" s="18">
        <v>1517370</v>
      </c>
      <c r="B19" s="18">
        <v>7370</v>
      </c>
      <c r="C19" s="25" t="s">
        <v>22</v>
      </c>
      <c r="D19" s="19" t="s">
        <v>21</v>
      </c>
      <c r="E19" s="20" t="s">
        <v>23</v>
      </c>
      <c r="F19" s="21" t="s">
        <v>28</v>
      </c>
      <c r="G19" s="28">
        <v>7764512</v>
      </c>
      <c r="H19" s="26">
        <f>275409.78+5349365.68+1736204</f>
        <v>7360979.46</v>
      </c>
      <c r="I19" s="27">
        <v>1736204</v>
      </c>
      <c r="J19" s="22">
        <v>1</v>
      </c>
    </row>
    <row r="20" spans="1:10" s="11" customFormat="1" ht="102.75" customHeight="1">
      <c r="A20" s="18">
        <v>1517370</v>
      </c>
      <c r="B20" s="18">
        <v>7370</v>
      </c>
      <c r="C20" s="25" t="s">
        <v>22</v>
      </c>
      <c r="D20" s="19" t="s">
        <v>21</v>
      </c>
      <c r="E20" s="20" t="s">
        <v>24</v>
      </c>
      <c r="F20" s="21" t="s">
        <v>28</v>
      </c>
      <c r="G20" s="28">
        <v>133863</v>
      </c>
      <c r="H20" s="26">
        <f>52236+49227+32400</f>
        <v>133863</v>
      </c>
      <c r="I20" s="27">
        <v>49227</v>
      </c>
      <c r="J20" s="22">
        <v>1</v>
      </c>
    </row>
    <row r="21" spans="1:11" s="4" customFormat="1" ht="26.25" customHeight="1">
      <c r="A21" s="8"/>
      <c r="B21" s="8"/>
      <c r="C21" s="8"/>
      <c r="D21" s="3" t="s">
        <v>0</v>
      </c>
      <c r="E21" s="9"/>
      <c r="F21" s="10"/>
      <c r="G21" s="23">
        <f>SUM(G15:G20)</f>
        <v>161572446</v>
      </c>
      <c r="H21" s="23">
        <f>SUM(H15:H20)</f>
        <v>99509617.7</v>
      </c>
      <c r="I21" s="23">
        <f>SUM(I15:I20)</f>
        <v>55501540.41</v>
      </c>
      <c r="J21" s="7"/>
      <c r="K21" s="12"/>
    </row>
    <row r="22" s="4" customFormat="1" ht="12.75"/>
    <row r="23" spans="1:9" s="15" customFormat="1" ht="18">
      <c r="A23" s="16" t="s">
        <v>30</v>
      </c>
      <c r="D23" s="16"/>
      <c r="E23" s="32"/>
      <c r="F23" s="32"/>
      <c r="G23" s="32"/>
      <c r="H23" s="32"/>
      <c r="I23" s="32"/>
    </row>
    <row r="24" spans="1:17" ht="18">
      <c r="A24" s="16" t="s">
        <v>3</v>
      </c>
      <c r="B24" s="15"/>
      <c r="C24" s="15"/>
      <c r="D24" s="16"/>
      <c r="E24" s="32"/>
      <c r="F24" s="32"/>
      <c r="G24" s="32"/>
      <c r="H24" s="32"/>
      <c r="I24" s="32" t="s">
        <v>31</v>
      </c>
      <c r="J24" s="32"/>
      <c r="K24" s="32"/>
      <c r="L24" s="32"/>
      <c r="M24" s="32"/>
      <c r="N24" s="32"/>
      <c r="O24" s="32"/>
      <c r="P24" s="32"/>
      <c r="Q24" s="33"/>
    </row>
    <row r="25" spans="1:17" ht="18">
      <c r="A25" s="16"/>
      <c r="B25" s="15"/>
      <c r="C25" s="15"/>
      <c r="D25" s="16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3"/>
    </row>
    <row r="26" spans="1:17" ht="18">
      <c r="A26" s="34" t="s">
        <v>1</v>
      </c>
      <c r="B26" s="34"/>
      <c r="C26" s="34"/>
      <c r="D26" s="34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3"/>
    </row>
    <row r="27" spans="1:17" ht="18">
      <c r="A27" s="34" t="s">
        <v>2</v>
      </c>
      <c r="B27" s="34"/>
      <c r="C27" s="34"/>
      <c r="D27" s="34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3"/>
    </row>
    <row r="28" spans="1:17" ht="18">
      <c r="A28" s="34" t="s">
        <v>3</v>
      </c>
      <c r="B28" s="34"/>
      <c r="C28" s="34"/>
      <c r="D28" s="34"/>
      <c r="E28" s="32"/>
      <c r="F28" s="32"/>
      <c r="G28" s="32"/>
      <c r="H28" s="32"/>
      <c r="I28" s="32" t="s">
        <v>8</v>
      </c>
      <c r="J28" s="32"/>
      <c r="K28" s="32"/>
      <c r="L28" s="32"/>
      <c r="M28" s="32"/>
      <c r="N28" s="32"/>
      <c r="O28" s="32"/>
      <c r="P28" s="32"/>
      <c r="Q28" s="33"/>
    </row>
  </sheetData>
  <sheetProtection/>
  <mergeCells count="13">
    <mergeCell ref="E10:E13"/>
    <mergeCell ref="F10:F13"/>
    <mergeCell ref="C10:C13"/>
    <mergeCell ref="B10:B13"/>
    <mergeCell ref="H10:H13"/>
    <mergeCell ref="J10:J13"/>
    <mergeCell ref="I10:I13"/>
    <mergeCell ref="A9:B9"/>
    <mergeCell ref="A6:J7"/>
    <mergeCell ref="A8:B8"/>
    <mergeCell ref="G10:G13"/>
    <mergeCell ref="A10:A13"/>
    <mergeCell ref="D10:D13"/>
  </mergeCells>
  <printOptions/>
  <pageMargins left="0.7874015748031497" right="0.7874015748031497" top="1.1811023622047245" bottom="0.3937007874015748" header="0.2755905511811024" footer="0.1968503937007874"/>
  <pageSetup fitToHeight="8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Валентина Кравчук</cp:lastModifiedBy>
  <cp:lastPrinted>2023-02-02T14:20:03Z</cp:lastPrinted>
  <dcterms:created xsi:type="dcterms:W3CDTF">2010-12-11T08:40:46Z</dcterms:created>
  <dcterms:modified xsi:type="dcterms:W3CDTF">2023-02-03T12:38:55Z</dcterms:modified>
  <cp:category/>
  <cp:version/>
  <cp:contentType/>
  <cp:contentStatus/>
</cp:coreProperties>
</file>